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7\Desktop\"/>
    </mc:Choice>
  </mc:AlternateContent>
  <bookViews>
    <workbookView xWindow="0" yWindow="0" windowWidth="19200" windowHeight="11610"/>
  </bookViews>
  <sheets>
    <sheet name="ΠΡΟΣΩΡΙΝΟΣ ΠΙΝΑΚΑΣ ΕΝΕΕΓΥ-Λ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10" i="2" l="1"/>
  <c r="BB9" i="2"/>
  <c r="AP9" i="2" l="1"/>
  <c r="AK9" i="2" s="1"/>
  <c r="BJ10" i="2"/>
  <c r="BF10" i="2"/>
  <c r="AV10" i="2"/>
  <c r="AK10" i="2"/>
  <c r="AC10" i="2"/>
  <c r="T10" i="2"/>
  <c r="J10" i="2"/>
  <c r="BJ9" i="2"/>
  <c r="BF9" i="2"/>
  <c r="AV9" i="2"/>
  <c r="AC9" i="2"/>
  <c r="T9" i="2"/>
  <c r="J9" i="2"/>
  <c r="BJ11" i="2"/>
  <c r="BF11" i="2"/>
  <c r="BB11" i="2"/>
  <c r="AV11" i="2"/>
  <c r="AK11" i="2"/>
  <c r="AC11" i="2"/>
  <c r="T11" i="2"/>
  <c r="J11" i="2"/>
  <c r="AJ11" i="2" l="1"/>
  <c r="BA11" i="2"/>
  <c r="AJ9" i="2"/>
  <c r="BA9" i="2"/>
  <c r="AZ9" i="2" s="1"/>
  <c r="BA10" i="2"/>
  <c r="AZ10" i="2" s="1"/>
  <c r="AJ10" i="2"/>
  <c r="I10" i="2" s="1"/>
  <c r="AZ11" i="2"/>
  <c r="I11" i="2"/>
  <c r="I9" i="2"/>
  <c r="H10" i="2" l="1"/>
  <c r="H9" i="2"/>
  <c r="H11" i="2"/>
</calcChain>
</file>

<file path=xl/sharedStrings.xml><?xml version="1.0" encoding="utf-8"?>
<sst xmlns="http://schemas.openxmlformats.org/spreadsheetml/2006/main" count="148" uniqueCount="144">
  <si>
    <t>α/α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</si>
  <si>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</si>
  <si>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</si>
  <si>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</si>
  <si>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</si>
  <si>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</si>
  <si>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</si>
  <si>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</si>
  <si>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</si>
  <si>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</si>
  <si>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</si>
  <si>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</si>
  <si>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</si>
  <si>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</si>
  <si>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</si>
  <si>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</si>
  <si>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</si>
  <si>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ΕΠΙΜΟΡΦΩΣΗ</t>
  </si>
  <si>
    <t>Μείζον_x000D_
Πρόγραμμα_x000D_
Επιμόρφωσης _x000D_
Εκπαιδευτικών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</si>
  <si>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</si>
  <si>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</si>
  <si>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</si>
  <si>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</si>
  <si>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</si>
  <si>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</si>
  <si>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</si>
  <si>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</si>
  <si>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</si>
  <si>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</si>
  <si>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</si>
  <si>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</si>
  <si>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</si>
  <si>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</si>
  <si>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</si>
  <si>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</si>
  <si>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</si>
  <si>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</si>
  <si>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</si>
  <si>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</si>
  <si>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</si>
  <si>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</si>
  <si>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</si>
  <si>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</si>
  <si>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</si>
  <si>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</si>
  <si>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</si>
  <si>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</si>
  <si>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</si>
  <si>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</si>
  <si>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</si>
  <si>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</si>
  <si>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</si>
  <si>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</si>
  <si>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</si>
  <si>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</si>
  <si>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</si>
  <si>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</si>
  <si>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</si>
  <si>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</si>
  <si>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</si>
  <si>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</si>
  <si>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</si>
  <si>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</si>
  <si>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</si>
  <si>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</si>
  <si>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</si>
  <si>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</si>
  <si>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</si>
  <si>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</si>
  <si>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</si>
  <si>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</si>
  <si>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</si>
  <si>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</si>
  <si>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</si>
  <si>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</si>
  <si>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</si>
  <si>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</si>
  <si>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</si>
  <si>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</si>
  <si>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</si>
  <si>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</si>
  <si>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</si>
  <si>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</si>
  <si>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</si>
  <si>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</si>
  <si>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</si>
  <si>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</si>
  <si>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</si>
  <si>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</si>
  <si>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</si>
  <si>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</si>
  <si>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</si>
  <si>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</si>
  <si>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</si>
  <si>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</si>
  <si>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</si>
  <si>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</si>
  <si>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</si>
  <si>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</si>
  <si>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</si>
  <si>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</si>
  <si>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</si>
  <si>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</si>
  <si>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</si>
  <si>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</si>
  <si>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</si>
  <si>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</si>
  <si>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</si>
  <si>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</si>
  <si>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</si>
  <si>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</si>
  <si>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</si>
  <si>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</si>
  <si>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</si>
  <si>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Β/ΘΜΙΑ</t>
  </si>
  <si>
    <t>ΔΙΕΥΘΥΝΣΗ Δ.Ε. ΦΛΩΡΙΝΑΣ</t>
  </si>
  <si>
    <t>ΠΕ88.02</t>
  </si>
  <si>
    <t>ΠΕ86</t>
  </si>
  <si>
    <t>ΔΗΜΗΤΡΙΟΥ ΖΗΣΗΣ</t>
  </si>
  <si>
    <t>4064/25-8-2023</t>
  </si>
  <si>
    <t>4078/25-8-2023</t>
  </si>
  <si>
    <t>ΟΚΟΥΤΣΙΔΟΥ ΜΑΡΙΑ</t>
  </si>
  <si>
    <t>ΠΕ25</t>
  </si>
  <si>
    <t>4061/25-8-2023</t>
  </si>
  <si>
    <t>ΤΑΣΣΟΠΟΥΛΟΥ ΧΡΙΣΤΙΝΑ</t>
  </si>
  <si>
    <t>ΣΕΛΜΕ_x000D_
ΣΕΛΔΕ_x000D_
ΑΣΠΑΙΤΕ_x000D_
ΣΕΛΕΤΕ</t>
  </si>
  <si>
    <t>ΑΕΙ_x000D_
(τουλάχιστον 300 ώρες ή_x000D_
9 μήνες)</t>
  </si>
  <si>
    <t>ΠΕΚΕΣ_x000D_
ΠΕΚ_x000D_
ΙΕΠ _x000D_
ΠΙ_x000D_
ΟΕΠΕΚ_x000D_
κλπ</t>
  </si>
  <si>
    <t>ΕΚΔΔΑ_x000D_
ΔΟΕ_x000D_
ΟΛΜΕ</t>
  </si>
  <si>
    <t>Θεματικές_x000D_
Ενότητες_x000D_
ΕΑΠ</t>
  </si>
  <si>
    <t>ΤΠΕ Β Επιπέδου</t>
  </si>
  <si>
    <t>ΤΠΕ Β1 Επιπέδου</t>
  </si>
  <si>
    <t>ΔΙΔΑΚΤΙΚΗ _x000D_
ΕΜΠΕΙΡΙΑ_x000D_
σε σχολικές μονάδες, κλπ</t>
  </si>
  <si>
    <t>Περιφ. Δ/ντες,_x000D_
Συντονιστές_x000D_
Εκπ/σης Εξωτερ.,_x000D_
Προϊσταμένοι_x000D_
Δ/νσης ΥΠΑΙΘ</t>
  </si>
  <si>
    <t>Προϊσταμένοι_x000D_
Νηπιαγωγείων &amp; _x000D_
Ολιγοθεσίων Δ.Σ.,_x000D_
Υποδιευθυντές _x000D_
Σχολείων, _x000D_
κλπ</t>
  </si>
  <si>
    <t>ΚΕΔΑΣΥ._x000D_
ΚΕΣΥ_x000D_
ΕΚΦΕ_x000D_
ΣΣΝ_x000D_
ΚΕΠΛΗΝΕΤ_x000D_
κλπ</t>
  </si>
  <si>
    <t>Απόσπαση_x000D_
σε υπηρεσίες_x000D_
ΥΠΑΙΘ</t>
  </si>
  <si>
    <t>Δ/ντες Εκπ/σης,_x000D_
Προϊσταμένοι_x000D_
Γραφείων Εκπ/σης, _x000D_
Σύμβουλοι Α' ΙΕΠ,_x000D_
Πάρεδροι ΠΙ,_x000D_
κλπ</t>
  </si>
  <si>
    <t>Προϊσταμένοι_x000D_
Τμήματος Υ.ΠΑΙ.Θ.,_x000D_
Προϊσταμένοι_x000D_
Εκπ/κων Θεμάτων, _x000D_
ΚΕΔΑΣΥ, ΚΕΣΥ,κλπ,_x000D_
Σύμβουλοι Β' ΙΕΠ,_x000D_
Δ/ντες &amp; Υδ/ντες ΠΕΚ,_x000D_
Διευθυντές Σχολείων, κλπ</t>
  </si>
  <si>
    <t>ΙΕΠ_x000D_
ΠΙ_x000D_
ΑΕΙ_x000D_
κλπ</t>
  </si>
  <si>
    <t>3ο ΠΤΥΧΙΟ_x000D_
(ΑΕΙ ή_x000D_
ΤΕΙ)</t>
  </si>
  <si>
    <t>ΑΡ. ΠΡΩΤ._x000D_
ΑΙΤΗΣΗΣ</t>
  </si>
  <si>
    <t>ΔΙΕΥΘΥΝΣΗ ΔΕ ΦΛΩΡΙΝΑΣ
ΤΟΠΙΚΟ ΣΥΜΒΟΥΛΙΟ ΕΠΙΛΟΓΗΣ ΔΙΕΥΘΥΝΤΩΝ ΣΧΟΛΙΚΩΝ ΜΟΝΑΔΩΝ ΚΑΙ ΕΚ (Ν. 4823/2021)
ΑΝΑΜΟΡΦΩΜΕΝΟΣ ΠΡΟΣΩΡΙΝΟΣ ΕΝΙΑΙΟΣ ΑΞΙΟΛΟΓΙΚΟΣ ΠΙΝΑΚΑΣ ΥΠΟΨΗΦΙΩΝ ΔΙΕΥΘΥΝΤΩΝ/ΝΤΡΙΩΝ ΓΙΑ ΤΟ ΕΝΕΕΓΥ-Λ ΦΛΩΡΙΝΑΣ
ΕΠΑΝΑΠΡΟΚΗΡΥΞΗ 3846/16-08-2023 (ΑΔΑ: 6ΗΡΥ46ΝΠΚΔ-ΩΧΥ) ΤΗΣ ΔΙΕΥΘΥΝΣΗΣ ΔΕ ΦΛΩΡΙΝΑΣ</t>
  </si>
  <si>
    <t>Πράξη 28/26-09-2023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</si>
</sst>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6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2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8" fontId="4" fillId="0" borderId="2" xfId="0" applyNumberFormat="1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right" vertical="center"/>
    </xf>
    <xf numFmtId="0" fontId="5" fillId="7" borderId="0" xfId="0" applyFont="1" applyFill="1" applyBorder="1" applyAlignment="1" applyProtection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1"/>
  <sheetViews>
    <sheetView showGridLines="0" tabSelected="1" zoomScaleNormal="100" workbookViewId="0">
      <pane xSplit="4" ySplit="8" topLeftCell="BK9" activePane="bottomRight" state="frozenSplit"/>
      <selection activeCell="P9" sqref="P9"/>
      <selection pane="topRight" activeCell="F5" sqref="F5:F8"/>
      <selection pane="bottomLeft" activeCell="A7" sqref="A7"/>
      <selection pane="bottomRight" activeCell="BK9" sqref="BK9"/>
    </sheetView>
  </sheetViews>
  <sheetFormatPr defaultRowHeight="15" x14ac:dyDescent="0.25"/>
  <cols>
    <col min="1" max="1" width="4.42578125" bestFit="1" customWidth="1"/>
    <col min="2" max="2" width="14.42578125" bestFit="1" customWidth="1"/>
    <col min="3" max="3" width="12.7109375" bestFit="1" customWidth="1"/>
    <col min="4" max="4" width="23.140625" bestFit="1" customWidth="1"/>
    <col min="5" max="5" width="12.7109375" bestFit="1" customWidth="1"/>
    <col min="6" max="6" width="13.140625" bestFit="1" customWidth="1"/>
    <col min="7" max="7" width="15" customWidth="1"/>
    <col min="8" max="8" width="11.85546875" customWidth="1"/>
    <col min="9" max="9" width="16.140625" bestFit="1" customWidth="1"/>
    <col min="10" max="10" width="19.5703125" bestFit="1" customWidth="1"/>
    <col min="11" max="11" width="14.140625" bestFit="1" customWidth="1"/>
    <col min="12" max="12" width="12.85546875" bestFit="1" customWidth="1"/>
    <col min="13" max="13" width="15.28515625" customWidth="1"/>
    <col min="14" max="14" width="14.710937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.140625" bestFit="1" customWidth="1"/>
    <col min="20" max="20" width="18.7109375" customWidth="1"/>
    <col min="21" max="21" width="8.42578125" bestFit="1" customWidth="1"/>
    <col min="22" max="22" width="12.28515625" customWidth="1"/>
    <col min="23" max="23" width="8.85546875" customWidth="1"/>
    <col min="24" max="24" width="6.7109375" bestFit="1" customWidth="1"/>
    <col min="25" max="26" width="17" customWidth="1"/>
    <col min="27" max="27" width="11.7109375" customWidth="1"/>
    <col min="28" max="28" width="11.140625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5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4.570312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9.28515625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7" customWidth="1"/>
    <col min="64" max="64" width="20" customWidth="1"/>
    <col min="65" max="65" width="30" customWidth="1"/>
    <col min="66" max="66" width="20" customWidth="1"/>
    <col min="67" max="68" width="12.7109375" bestFit="1" customWidth="1"/>
  </cols>
  <sheetData>
    <row r="1" spans="1:68" s="1" customFormat="1" ht="68.25" customHeight="1" x14ac:dyDescent="0.25">
      <c r="A1" s="34" t="s">
        <v>142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68" s="1" customFormat="1" ht="24" customHeight="1" x14ac:dyDescent="0.25">
      <c r="A2" s="36" t="s">
        <v>143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68" s="1" customFormat="1" ht="6" customHeight="1" x14ac:dyDescent="0.25"/>
    <row r="4" spans="1:68" ht="8.25" customHeight="1" x14ac:dyDescent="0.25"/>
    <row r="5" spans="1:68" ht="120" x14ac:dyDescent="0.25">
      <c r="A5" s="33" t="s">
        <v>0</v>
      </c>
      <c r="B5" s="32" t="s">
        <v>141</v>
      </c>
      <c r="C5" s="32" t="s">
        <v>1</v>
      </c>
      <c r="D5" s="32" t="s">
        <v>2</v>
      </c>
      <c r="E5" s="32" t="s">
        <v>3</v>
      </c>
      <c r="F5" s="32" t="s">
        <v>4</v>
      </c>
      <c r="G5" s="38" t="s">
        <v>5</v>
      </c>
      <c r="H5" s="32" t="s">
        <v>6</v>
      </c>
      <c r="I5" s="39" t="s">
        <v>7</v>
      </c>
      <c r="J5" s="25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  <c r="P5" s="24" t="s">
        <v>14</v>
      </c>
      <c r="Q5" s="24" t="s">
        <v>15</v>
      </c>
      <c r="R5" s="24" t="s">
        <v>16</v>
      </c>
      <c r="S5" s="22" t="s">
        <v>140</v>
      </c>
      <c r="T5" s="25" t="s">
        <v>17</v>
      </c>
      <c r="U5" s="22" t="s">
        <v>125</v>
      </c>
      <c r="V5" s="22" t="s">
        <v>126</v>
      </c>
      <c r="W5" s="22" t="s">
        <v>127</v>
      </c>
      <c r="X5" s="22" t="s">
        <v>128</v>
      </c>
      <c r="Y5" s="24" t="s">
        <v>18</v>
      </c>
      <c r="Z5" s="22" t="s">
        <v>129</v>
      </c>
      <c r="AA5" s="22" t="s">
        <v>130</v>
      </c>
      <c r="AB5" s="22" t="s">
        <v>131</v>
      </c>
      <c r="AC5" s="25" t="s">
        <v>19</v>
      </c>
      <c r="AD5" s="24" t="s">
        <v>20</v>
      </c>
      <c r="AE5" s="24" t="s">
        <v>21</v>
      </c>
      <c r="AF5" s="24" t="s">
        <v>22</v>
      </c>
      <c r="AG5" s="24" t="s">
        <v>23</v>
      </c>
      <c r="AH5" s="24" t="s">
        <v>24</v>
      </c>
      <c r="AI5" s="24" t="s">
        <v>25</v>
      </c>
      <c r="AJ5" s="25" t="s">
        <v>26</v>
      </c>
      <c r="AK5" s="32" t="s">
        <v>27</v>
      </c>
      <c r="AL5" s="24" t="s">
        <v>28</v>
      </c>
      <c r="AM5" s="24" t="s">
        <v>29</v>
      </c>
      <c r="AN5" s="24" t="s">
        <v>30</v>
      </c>
      <c r="AO5" s="24" t="s">
        <v>31</v>
      </c>
      <c r="AP5" s="24" t="s">
        <v>32</v>
      </c>
      <c r="AQ5" s="24" t="s">
        <v>33</v>
      </c>
      <c r="AR5" s="24" t="s">
        <v>34</v>
      </c>
      <c r="AS5" s="24" t="s">
        <v>35</v>
      </c>
      <c r="AT5" s="24" t="s">
        <v>36</v>
      </c>
      <c r="AU5" s="24" t="s">
        <v>37</v>
      </c>
      <c r="AV5" s="32" t="s">
        <v>38</v>
      </c>
      <c r="AW5" s="24" t="s">
        <v>39</v>
      </c>
      <c r="AX5" s="24" t="s">
        <v>40</v>
      </c>
      <c r="AY5" s="25" t="s">
        <v>41</v>
      </c>
      <c r="AZ5" s="27" t="s">
        <v>42</v>
      </c>
      <c r="BA5" s="29" t="s">
        <v>43</v>
      </c>
      <c r="BB5" s="30" t="s">
        <v>44</v>
      </c>
      <c r="BC5" s="22" t="s">
        <v>132</v>
      </c>
      <c r="BD5" s="24" t="s">
        <v>45</v>
      </c>
      <c r="BE5" s="30" t="s">
        <v>46</v>
      </c>
      <c r="BF5" s="30" t="s">
        <v>47</v>
      </c>
      <c r="BG5" s="22" t="s">
        <v>139</v>
      </c>
      <c r="BH5" s="24" t="s">
        <v>48</v>
      </c>
      <c r="BI5" s="25" t="s">
        <v>49</v>
      </c>
      <c r="BJ5" s="25" t="s">
        <v>50</v>
      </c>
      <c r="BK5" s="22" t="s">
        <v>133</v>
      </c>
      <c r="BL5" s="22" t="s">
        <v>137</v>
      </c>
      <c r="BM5" s="2" t="s">
        <v>138</v>
      </c>
      <c r="BN5" s="2" t="s">
        <v>134</v>
      </c>
      <c r="BO5" s="22" t="s">
        <v>135</v>
      </c>
      <c r="BP5" s="22" t="s">
        <v>136</v>
      </c>
    </row>
    <row r="6" spans="1:68" ht="35.25" customHeight="1" x14ac:dyDescent="0.25">
      <c r="A6" s="33"/>
      <c r="B6" s="33"/>
      <c r="C6" s="33"/>
      <c r="D6" s="33"/>
      <c r="E6" s="33"/>
      <c r="F6" s="33"/>
      <c r="G6" s="33"/>
      <c r="H6" s="33"/>
      <c r="I6" s="40"/>
      <c r="J6" s="26"/>
      <c r="K6" s="23"/>
      <c r="L6" s="23"/>
      <c r="M6" s="23"/>
      <c r="N6" s="23"/>
      <c r="O6" s="23"/>
      <c r="P6" s="23"/>
      <c r="Q6" s="23"/>
      <c r="R6" s="23"/>
      <c r="S6" s="23"/>
      <c r="T6" s="26"/>
      <c r="U6" s="23"/>
      <c r="V6" s="23"/>
      <c r="W6" s="23"/>
      <c r="X6" s="23"/>
      <c r="Y6" s="23"/>
      <c r="Z6" s="23"/>
      <c r="AA6" s="23"/>
      <c r="AB6" s="23"/>
      <c r="AC6" s="26"/>
      <c r="AD6" s="23"/>
      <c r="AE6" s="23"/>
      <c r="AF6" s="23"/>
      <c r="AG6" s="23"/>
      <c r="AH6" s="23"/>
      <c r="AI6" s="23"/>
      <c r="AJ6" s="26"/>
      <c r="AK6" s="3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33"/>
      <c r="AW6" s="23"/>
      <c r="AX6" s="23"/>
      <c r="AY6" s="26"/>
      <c r="AZ6" s="28"/>
      <c r="BA6" s="26"/>
      <c r="BB6" s="31"/>
      <c r="BC6" s="23"/>
      <c r="BD6" s="23"/>
      <c r="BE6" s="31"/>
      <c r="BF6" s="31"/>
      <c r="BG6" s="23"/>
      <c r="BH6" s="23"/>
      <c r="BI6" s="26"/>
      <c r="BJ6" s="26"/>
      <c r="BK6" s="23"/>
      <c r="BL6" s="23"/>
      <c r="BM6" s="24" t="s">
        <v>51</v>
      </c>
      <c r="BN6" s="23"/>
      <c r="BO6" s="23"/>
      <c r="BP6" s="23"/>
    </row>
    <row r="7" spans="1:68" ht="30" x14ac:dyDescent="0.25">
      <c r="A7" s="33"/>
      <c r="B7" s="33"/>
      <c r="C7" s="33"/>
      <c r="D7" s="33"/>
      <c r="E7" s="33"/>
      <c r="F7" s="33"/>
      <c r="G7" s="33"/>
      <c r="H7" s="3" t="s">
        <v>52</v>
      </c>
      <c r="I7" s="4">
        <v>28</v>
      </c>
      <c r="J7" s="5">
        <v>13</v>
      </c>
      <c r="K7" s="6">
        <v>6</v>
      </c>
      <c r="L7" s="6">
        <v>5</v>
      </c>
      <c r="M7" s="6">
        <v>4</v>
      </c>
      <c r="N7" s="6">
        <v>3</v>
      </c>
      <c r="O7" s="6">
        <v>2</v>
      </c>
      <c r="P7" s="6">
        <v>3</v>
      </c>
      <c r="Q7" s="6">
        <v>2</v>
      </c>
      <c r="R7" s="6">
        <v>1</v>
      </c>
      <c r="S7" s="6">
        <v>1</v>
      </c>
      <c r="T7" s="5">
        <v>4</v>
      </c>
      <c r="U7" s="6">
        <v>1</v>
      </c>
      <c r="V7" s="6">
        <v>2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0.5</v>
      </c>
      <c r="AC7" s="5">
        <v>4</v>
      </c>
      <c r="AD7" s="6">
        <v>3</v>
      </c>
      <c r="AE7" s="6">
        <v>2</v>
      </c>
      <c r="AF7" s="6">
        <v>1</v>
      </c>
      <c r="AG7" s="6">
        <v>2</v>
      </c>
      <c r="AH7" s="6">
        <v>1</v>
      </c>
      <c r="AI7" s="6">
        <v>0.5</v>
      </c>
      <c r="AJ7" s="5">
        <v>5</v>
      </c>
      <c r="AK7" s="3">
        <v>3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3">
        <v>2</v>
      </c>
      <c r="AW7" s="6"/>
      <c r="AX7" s="6"/>
      <c r="AY7" s="5">
        <v>2</v>
      </c>
      <c r="AZ7" s="4">
        <v>27</v>
      </c>
      <c r="BA7" s="5">
        <v>13</v>
      </c>
      <c r="BB7" s="7">
        <v>9</v>
      </c>
      <c r="BC7" s="6"/>
      <c r="BD7" s="6"/>
      <c r="BE7" s="7">
        <v>5</v>
      </c>
      <c r="BF7" s="7">
        <v>4</v>
      </c>
      <c r="BG7" s="6">
        <v>2</v>
      </c>
      <c r="BH7" s="6">
        <v>3</v>
      </c>
      <c r="BI7" s="5">
        <v>2</v>
      </c>
      <c r="BJ7" s="5">
        <v>12</v>
      </c>
      <c r="BK7" s="6">
        <v>6</v>
      </c>
      <c r="BL7" s="6">
        <v>6</v>
      </c>
      <c r="BM7" s="6">
        <v>6</v>
      </c>
      <c r="BN7" s="6">
        <v>4</v>
      </c>
      <c r="BO7" s="6">
        <v>3</v>
      </c>
      <c r="BP7" s="6">
        <v>2</v>
      </c>
    </row>
    <row r="8" spans="1:68" ht="75" x14ac:dyDescent="0.25">
      <c r="A8" s="33"/>
      <c r="B8" s="33"/>
      <c r="C8" s="33"/>
      <c r="D8" s="33"/>
      <c r="E8" s="33"/>
      <c r="F8" s="33"/>
      <c r="G8" s="33"/>
      <c r="H8" s="3" t="s">
        <v>53</v>
      </c>
      <c r="I8" s="4" t="s">
        <v>54</v>
      </c>
      <c r="J8" s="5" t="s">
        <v>55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3" t="s">
        <v>61</v>
      </c>
      <c r="Q8" s="3" t="s">
        <v>62</v>
      </c>
      <c r="R8" s="3" t="s">
        <v>63</v>
      </c>
      <c r="S8" s="3" t="s">
        <v>64</v>
      </c>
      <c r="T8" s="5" t="s">
        <v>65</v>
      </c>
      <c r="U8" s="3" t="s">
        <v>66</v>
      </c>
      <c r="V8" s="3" t="s">
        <v>67</v>
      </c>
      <c r="W8" s="3" t="s">
        <v>68</v>
      </c>
      <c r="X8" s="3" t="s">
        <v>69</v>
      </c>
      <c r="Y8" s="3" t="s">
        <v>70</v>
      </c>
      <c r="Z8" s="3" t="s">
        <v>71</v>
      </c>
      <c r="AA8" s="3" t="s">
        <v>72</v>
      </c>
      <c r="AB8" s="3" t="s">
        <v>73</v>
      </c>
      <c r="AC8" s="5" t="s">
        <v>74</v>
      </c>
      <c r="AD8" s="3" t="s">
        <v>75</v>
      </c>
      <c r="AE8" s="3" t="s">
        <v>76</v>
      </c>
      <c r="AF8" s="3" t="s">
        <v>77</v>
      </c>
      <c r="AG8" s="3" t="s">
        <v>78</v>
      </c>
      <c r="AH8" s="3" t="s">
        <v>79</v>
      </c>
      <c r="AI8" s="3" t="s">
        <v>80</v>
      </c>
      <c r="AJ8" s="5" t="s">
        <v>81</v>
      </c>
      <c r="AK8" s="3" t="s">
        <v>82</v>
      </c>
      <c r="AL8" s="3" t="s">
        <v>83</v>
      </c>
      <c r="AM8" s="3" t="s">
        <v>84</v>
      </c>
      <c r="AN8" s="3" t="s">
        <v>85</v>
      </c>
      <c r="AO8" s="3" t="s">
        <v>86</v>
      </c>
      <c r="AP8" s="3" t="s">
        <v>87</v>
      </c>
      <c r="AQ8" s="3" t="s">
        <v>88</v>
      </c>
      <c r="AR8" s="3" t="s">
        <v>89</v>
      </c>
      <c r="AS8" s="3" t="s">
        <v>90</v>
      </c>
      <c r="AT8" s="3" t="s">
        <v>91</v>
      </c>
      <c r="AU8" s="3" t="s">
        <v>92</v>
      </c>
      <c r="AV8" s="3" t="s">
        <v>93</v>
      </c>
      <c r="AW8" s="3" t="s">
        <v>94</v>
      </c>
      <c r="AX8" s="3" t="s">
        <v>95</v>
      </c>
      <c r="AY8" s="5" t="s">
        <v>96</v>
      </c>
      <c r="AZ8" s="4" t="s">
        <v>97</v>
      </c>
      <c r="BA8" s="5" t="s">
        <v>98</v>
      </c>
      <c r="BB8" s="7" t="s">
        <v>99</v>
      </c>
      <c r="BC8" s="3" t="s">
        <v>100</v>
      </c>
      <c r="BD8" s="3" t="s">
        <v>101</v>
      </c>
      <c r="BE8" s="7" t="s">
        <v>102</v>
      </c>
      <c r="BF8" s="7" t="s">
        <v>103</v>
      </c>
      <c r="BG8" s="3" t="s">
        <v>104</v>
      </c>
      <c r="BH8" s="3" t="s">
        <v>105</v>
      </c>
      <c r="BI8" s="5" t="s">
        <v>106</v>
      </c>
      <c r="BJ8" s="5" t="s">
        <v>107</v>
      </c>
      <c r="BK8" s="3" t="s">
        <v>108</v>
      </c>
      <c r="BL8" s="3" t="s">
        <v>109</v>
      </c>
      <c r="BM8" s="3" t="s">
        <v>110</v>
      </c>
      <c r="BN8" s="3" t="s">
        <v>111</v>
      </c>
      <c r="BO8" s="3" t="s">
        <v>112</v>
      </c>
      <c r="BP8" s="3" t="s">
        <v>113</v>
      </c>
    </row>
    <row r="9" spans="1:68" ht="57" customHeight="1" x14ac:dyDescent="0.25">
      <c r="A9" s="8">
        <v>1</v>
      </c>
      <c r="B9" s="8" t="s">
        <v>120</v>
      </c>
      <c r="C9" s="8">
        <v>705578</v>
      </c>
      <c r="D9" s="9" t="s">
        <v>121</v>
      </c>
      <c r="E9" s="8" t="s">
        <v>122</v>
      </c>
      <c r="F9" s="8" t="s">
        <v>114</v>
      </c>
      <c r="G9" s="21" t="s">
        <v>115</v>
      </c>
      <c r="H9" s="10">
        <f t="shared" ref="H9:H10" si="0">I9+AZ9</f>
        <v>22.15</v>
      </c>
      <c r="I9" s="11">
        <f>MIN(J9+T9+AC9+AJ9+AY9,$I$7)</f>
        <v>19</v>
      </c>
      <c r="J9" s="12">
        <f>MIN(SUM(K9:S9),$J$7)</f>
        <v>13</v>
      </c>
      <c r="K9" s="13">
        <v>6</v>
      </c>
      <c r="L9" s="13"/>
      <c r="M9" s="13">
        <v>4</v>
      </c>
      <c r="N9" s="13">
        <v>3</v>
      </c>
      <c r="O9" s="13"/>
      <c r="P9" s="13"/>
      <c r="Q9" s="13"/>
      <c r="R9" s="13"/>
      <c r="S9" s="13"/>
      <c r="T9" s="14">
        <f>MIN(SUM(U9:AB9),$T$7)</f>
        <v>4</v>
      </c>
      <c r="U9" s="13"/>
      <c r="V9" s="13">
        <v>2</v>
      </c>
      <c r="W9" s="15">
        <v>1</v>
      </c>
      <c r="X9" s="15">
        <v>1</v>
      </c>
      <c r="Y9" s="13"/>
      <c r="Z9" s="15"/>
      <c r="AA9" s="13"/>
      <c r="AB9" s="15">
        <v>0.5</v>
      </c>
      <c r="AC9" s="14">
        <f t="shared" ref="AC9:AC10" si="1">MIN(SUM(AD9:AI9),$AC$7)</f>
        <v>1</v>
      </c>
      <c r="AD9" s="13"/>
      <c r="AE9" s="13"/>
      <c r="AF9" s="13">
        <v>1</v>
      </c>
      <c r="AG9" s="13"/>
      <c r="AH9" s="13"/>
      <c r="AI9" s="15"/>
      <c r="AJ9" s="11">
        <f>MIN(AK9+AV9,$AJ$7)</f>
        <v>1</v>
      </c>
      <c r="AK9" s="11">
        <f t="shared" ref="AK9:AK10" si="2">MIN(SUM(AL9:AU9),$AK$7)</f>
        <v>1</v>
      </c>
      <c r="AL9" s="13"/>
      <c r="AM9" s="15"/>
      <c r="AN9" s="16"/>
      <c r="AO9" s="17"/>
      <c r="AP9" s="16">
        <f>0.5+2*0.25</f>
        <v>1</v>
      </c>
      <c r="AQ9" s="17"/>
      <c r="AR9" s="16"/>
      <c r="AS9" s="13"/>
      <c r="AT9" s="17"/>
      <c r="AU9" s="16"/>
      <c r="AV9" s="18">
        <f>MIN(SUM(AW9:AX9),$AV$7)</f>
        <v>0</v>
      </c>
      <c r="AW9" s="15"/>
      <c r="AX9" s="16"/>
      <c r="AY9" s="15"/>
      <c r="AZ9" s="19">
        <f>MIN(BA9+BI9+BJ9,$AZ$7)</f>
        <v>3.15</v>
      </c>
      <c r="BA9" s="11">
        <f>MIN(BB9+BE9+BF9,$BA$7)</f>
        <v>2.4</v>
      </c>
      <c r="BB9" s="11">
        <f>MIN(SUM(BC9:BD9),$BB$7)</f>
        <v>0</v>
      </c>
      <c r="BC9" s="16"/>
      <c r="BD9" s="17"/>
      <c r="BE9" s="15">
        <v>2.4</v>
      </c>
      <c r="BF9" s="12">
        <f t="shared" ref="BF9:BF10" si="3">MIN(SUM(BG9:BH9),$BF$7)</f>
        <v>0</v>
      </c>
      <c r="BG9" s="13"/>
      <c r="BH9" s="13"/>
      <c r="BI9" s="15"/>
      <c r="BJ9" s="19">
        <f t="shared" ref="BJ9:BJ10" si="4">MIN(SUM(BK9:BP9),$BJ$7)</f>
        <v>0.75</v>
      </c>
      <c r="BK9" s="15"/>
      <c r="BL9" s="20"/>
      <c r="BM9" s="17"/>
      <c r="BN9" s="17">
        <v>0.75</v>
      </c>
      <c r="BO9" s="17"/>
      <c r="BP9" s="20"/>
    </row>
    <row r="10" spans="1:68" ht="57" customHeight="1" x14ac:dyDescent="0.25">
      <c r="A10" s="8">
        <v>2</v>
      </c>
      <c r="B10" s="8" t="s">
        <v>123</v>
      </c>
      <c r="C10" s="8">
        <v>709134</v>
      </c>
      <c r="D10" s="9" t="s">
        <v>124</v>
      </c>
      <c r="E10" s="8" t="s">
        <v>117</v>
      </c>
      <c r="F10" s="8" t="s">
        <v>114</v>
      </c>
      <c r="G10" s="21" t="s">
        <v>115</v>
      </c>
      <c r="H10" s="10">
        <f t="shared" si="0"/>
        <v>20.75</v>
      </c>
      <c r="I10" s="11">
        <f>MIN(J10+T10+AC10+AJ10+AY10,$I$7)</f>
        <v>15.5</v>
      </c>
      <c r="J10" s="12">
        <f>MIN(SUM(K10:S10),$J$7)</f>
        <v>7</v>
      </c>
      <c r="K10" s="13"/>
      <c r="L10" s="13"/>
      <c r="M10" s="13">
        <v>4</v>
      </c>
      <c r="N10" s="13">
        <v>3</v>
      </c>
      <c r="O10" s="13"/>
      <c r="P10" s="13"/>
      <c r="Q10" s="13"/>
      <c r="R10" s="13"/>
      <c r="S10" s="13"/>
      <c r="T10" s="14">
        <f>MIN(SUM(U10:AB10),$T$7)</f>
        <v>4</v>
      </c>
      <c r="U10" s="13">
        <v>1</v>
      </c>
      <c r="V10" s="13">
        <v>2</v>
      </c>
      <c r="W10" s="15">
        <v>1</v>
      </c>
      <c r="X10" s="15"/>
      <c r="Y10" s="13"/>
      <c r="Z10" s="15"/>
      <c r="AA10" s="13"/>
      <c r="AB10" s="15">
        <v>0.5</v>
      </c>
      <c r="AC10" s="14">
        <f t="shared" si="1"/>
        <v>4</v>
      </c>
      <c r="AD10" s="13">
        <v>3</v>
      </c>
      <c r="AE10" s="13"/>
      <c r="AF10" s="13"/>
      <c r="AG10" s="13">
        <v>2</v>
      </c>
      <c r="AH10" s="13"/>
      <c r="AI10" s="15"/>
      <c r="AJ10" s="11">
        <f>MIN(AK10+AV10,$AJ$7)</f>
        <v>0.5</v>
      </c>
      <c r="AK10" s="11">
        <f t="shared" si="2"/>
        <v>0.375</v>
      </c>
      <c r="AL10" s="13"/>
      <c r="AM10" s="15"/>
      <c r="AN10" s="16"/>
      <c r="AO10" s="17"/>
      <c r="AP10" s="16">
        <v>0.25</v>
      </c>
      <c r="AQ10" s="17">
        <v>0.125</v>
      </c>
      <c r="AR10" s="16"/>
      <c r="AS10" s="13"/>
      <c r="AT10" s="17"/>
      <c r="AU10" s="16"/>
      <c r="AV10" s="11">
        <f>MIN(SUM(AW10:AX10),$AV$7)</f>
        <v>0.125</v>
      </c>
      <c r="AW10" s="15"/>
      <c r="AX10" s="17">
        <v>0.125</v>
      </c>
      <c r="AY10" s="15"/>
      <c r="AZ10" s="19">
        <f>MIN(BA10+BI10+BJ10,$AZ$7)</f>
        <v>5.25</v>
      </c>
      <c r="BA10" s="11">
        <f>MIN(BB10+BE10+BF10,$BA$7)</f>
        <v>5.25</v>
      </c>
      <c r="BB10" s="11">
        <f>MIN(SUM(BC10:BD10),$BB$7)</f>
        <v>2.25</v>
      </c>
      <c r="BC10" s="16">
        <v>2.25</v>
      </c>
      <c r="BD10" s="17"/>
      <c r="BE10" s="15"/>
      <c r="BF10" s="12">
        <f t="shared" si="3"/>
        <v>3</v>
      </c>
      <c r="BG10" s="13"/>
      <c r="BH10" s="13">
        <v>3</v>
      </c>
      <c r="BI10" s="15"/>
      <c r="BJ10" s="19">
        <f t="shared" si="4"/>
        <v>0</v>
      </c>
      <c r="BK10" s="15"/>
      <c r="BL10" s="20"/>
      <c r="BM10" s="17"/>
      <c r="BN10" s="17"/>
      <c r="BO10" s="17"/>
      <c r="BP10" s="20"/>
    </row>
    <row r="11" spans="1:68" ht="57" customHeight="1" x14ac:dyDescent="0.25">
      <c r="A11" s="8">
        <v>3</v>
      </c>
      <c r="B11" s="8" t="s">
        <v>119</v>
      </c>
      <c r="C11" s="8">
        <v>178395</v>
      </c>
      <c r="D11" s="9" t="s">
        <v>118</v>
      </c>
      <c r="E11" s="8" t="s">
        <v>116</v>
      </c>
      <c r="F11" s="8" t="s">
        <v>114</v>
      </c>
      <c r="G11" s="21" t="s">
        <v>115</v>
      </c>
      <c r="H11" s="10">
        <f>I11+AZ11</f>
        <v>18.375</v>
      </c>
      <c r="I11" s="11">
        <f t="shared" ref="I11" si="5">MIN(J11+T11+AC11+AJ11+AY11,$I$7)</f>
        <v>8</v>
      </c>
      <c r="J11" s="12">
        <f t="shared" ref="J11" si="6">MIN(SUM(K11:S11),$J$7)</f>
        <v>4</v>
      </c>
      <c r="K11" s="13">
        <v>0</v>
      </c>
      <c r="L11" s="13">
        <v>0</v>
      </c>
      <c r="M11" s="13">
        <v>4</v>
      </c>
      <c r="N11" s="13"/>
      <c r="O11" s="13"/>
      <c r="P11" s="13"/>
      <c r="Q11" s="13"/>
      <c r="R11" s="13"/>
      <c r="S11" s="13"/>
      <c r="T11" s="14">
        <f t="shared" ref="T11" si="7">MIN(SUM(U11:AB11),$T$7)</f>
        <v>3</v>
      </c>
      <c r="U11" s="13"/>
      <c r="V11" s="13">
        <v>2</v>
      </c>
      <c r="W11" s="15">
        <v>1</v>
      </c>
      <c r="X11" s="15">
        <v>0</v>
      </c>
      <c r="Y11" s="13"/>
      <c r="Z11" s="15"/>
      <c r="AA11" s="13"/>
      <c r="AB11" s="15"/>
      <c r="AC11" s="14">
        <f>MIN(SUM(AD11:AI11),$AC$7)</f>
        <v>1</v>
      </c>
      <c r="AD11" s="13"/>
      <c r="AE11" s="13"/>
      <c r="AF11" s="13">
        <v>1</v>
      </c>
      <c r="AG11" s="13"/>
      <c r="AH11" s="13"/>
      <c r="AI11" s="15"/>
      <c r="AJ11" s="11">
        <f t="shared" ref="AJ11" si="8">MIN(AK11+AV11,$AJ$7)</f>
        <v>0</v>
      </c>
      <c r="AK11" s="11">
        <f>MIN(SUM(AL11:AU11),$AK$7)</f>
        <v>0</v>
      </c>
      <c r="AL11" s="13"/>
      <c r="AM11" s="15"/>
      <c r="AN11" s="16"/>
      <c r="AO11" s="17"/>
      <c r="AP11" s="16"/>
      <c r="AQ11" s="17"/>
      <c r="AR11" s="16"/>
      <c r="AS11" s="13"/>
      <c r="AT11" s="17"/>
      <c r="AU11" s="16"/>
      <c r="AV11" s="18">
        <f t="shared" ref="AV11" si="9">MIN(SUM(AW11:AX11),$AV$7)</f>
        <v>0</v>
      </c>
      <c r="AW11" s="15"/>
      <c r="AX11" s="16"/>
      <c r="AY11" s="15"/>
      <c r="AZ11" s="19">
        <f t="shared" ref="AZ11" si="10">MIN(BA11+BI11+BJ11,$AZ$7)</f>
        <v>10.375</v>
      </c>
      <c r="BA11" s="11">
        <f t="shared" ref="BA11" si="11">MIN(BB11+BE11+BF11,$BA$7)</f>
        <v>9</v>
      </c>
      <c r="BB11" s="11">
        <f t="shared" ref="BB11" si="12">MIN(SUM(BC11:BD11),$BB$7)</f>
        <v>9</v>
      </c>
      <c r="BC11" s="16">
        <v>18</v>
      </c>
      <c r="BD11" s="17"/>
      <c r="BE11" s="15"/>
      <c r="BF11" s="12">
        <f>MIN(SUM(BG11:BH11),$BF$7)</f>
        <v>0</v>
      </c>
      <c r="BG11" s="13"/>
      <c r="BH11" s="13"/>
      <c r="BI11" s="15"/>
      <c r="BJ11" s="19">
        <f>MIN(SUM(BK11:BP11),$BJ$7)</f>
        <v>1.375</v>
      </c>
      <c r="BK11" s="15"/>
      <c r="BL11" s="20"/>
      <c r="BM11" s="17"/>
      <c r="BN11" s="17">
        <v>1.375</v>
      </c>
      <c r="BO11" s="17"/>
      <c r="BP11" s="20"/>
    </row>
  </sheetData>
  <mergeCells count="69">
    <mergeCell ref="A1:L1"/>
    <mergeCell ref="A2:L2"/>
    <mergeCell ref="L5:L6"/>
    <mergeCell ref="A5:A8"/>
    <mergeCell ref="B5:B8"/>
    <mergeCell ref="C5:C8"/>
    <mergeCell ref="D5:D8"/>
    <mergeCell ref="E5:E8"/>
    <mergeCell ref="F5:F8"/>
    <mergeCell ref="G5:G8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J5:AJ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V5:AV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BH5:BH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O5:BO6"/>
    <mergeCell ref="BP5:BP6"/>
    <mergeCell ref="BM6:BN6"/>
    <mergeCell ref="BI5:BI6"/>
    <mergeCell ref="BJ5:BJ6"/>
    <mergeCell ref="BK5:BK6"/>
    <mergeCell ref="BL5:BL6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ignoredErrors>
    <ignoredError sqref="B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ΠΡΟΣΩΡΙΝΟΣ ΠΙΝΑΚΑΣ ΕΝΕΕΓΥ-Λ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Τόνας Ζαχαρίας</dc:creator>
  <cp:lastModifiedBy>Τόνας Ζαχαρίας</cp:lastModifiedBy>
  <cp:lastPrinted>2023-09-25T18:41:08Z</cp:lastPrinted>
  <dcterms:created xsi:type="dcterms:W3CDTF">2023-04-06T07:35:29Z</dcterms:created>
  <dcterms:modified xsi:type="dcterms:W3CDTF">2023-09-26T17:21:26Z</dcterms:modified>
</cp:coreProperties>
</file>